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My Drive\NĂM 2023\MẪU NÂNG LUONG -CDNN - HẢNH\HO SO NANG LUONG 2024\Nâng lương Đ1 -2024\"/>
    </mc:Choice>
  </mc:AlternateContent>
  <xr:revisionPtr revIDLastSave="0" documentId="13_ncr:1_{E5FC0D4E-E76A-444F-AAA8-47409AA89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ng luong 1 -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I27" i="1"/>
  <c r="Q26" i="1"/>
  <c r="Q19" i="1"/>
  <c r="Q25" i="1"/>
  <c r="Q24" i="1"/>
  <c r="Q23" i="1"/>
  <c r="Q22" i="1"/>
  <c r="Q21" i="1"/>
  <c r="Q20" i="1"/>
  <c r="Q18" i="1"/>
  <c r="Q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0" authorId="0" shapeId="0" xr:uid="{00000000-0006-0000-0200-000001000000}">
      <text>
        <r>
          <rPr>
            <sz val="12"/>
            <color rgb="FF000000"/>
            <rFont val="Times New Roman"/>
            <scheme val="minor"/>
          </rPr>
          <t>======
ID#AAABKKyZX5k
HP    (2024-03-25 01:40:55)
HP: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2V6O/7D+mjqTzWJdmS3yucl9PUQ=="/>
    </ext>
  </extLst>
</comments>
</file>

<file path=xl/sharedStrings.xml><?xml version="1.0" encoding="utf-8"?>
<sst xmlns="http://schemas.openxmlformats.org/spreadsheetml/2006/main" count="149" uniqueCount="80">
  <si>
    <t>Số
thứ
tự</t>
  </si>
  <si>
    <t>Họ và tên</t>
  </si>
  <si>
    <t>Năm sinh</t>
  </si>
  <si>
    <t>Hạng chức danh nghề nghiệp hiện giữ</t>
  </si>
  <si>
    <t>Ngạch, chức danh, bậc, hệ số lương
 trước khi được nâng bậc</t>
  </si>
  <si>
    <t>Ghi
chú</t>
  </si>
  <si>
    <t>Bậc trong ngạch hoặc trong chức danh hiện giữ</t>
  </si>
  <si>
    <t>Hệ số lương ở bậc hiện giữ</t>
  </si>
  <si>
    <t>Thời điểm được xếp</t>
  </si>
  <si>
    <t>Hệ số chênh lệch, bảo lưu (nếu có)</t>
  </si>
  <si>
    <t>Bậc lương sau nâng bậc</t>
  </si>
  <si>
    <t>Hệ số lương mới được nâng bậc</t>
  </si>
  <si>
    <t>Thời gian tính nâng bậc lần sau</t>
  </si>
  <si>
    <t>Nam</t>
  </si>
  <si>
    <t>Nữ</t>
  </si>
  <si>
    <t>1</t>
  </si>
  <si>
    <t>Lê Văn Thông</t>
  </si>
  <si>
    <t>1979</t>
  </si>
  <si>
    <t>Viên chức</t>
  </si>
  <si>
    <t>P.Hiệu trưởng</t>
  </si>
  <si>
    <t>V.07.04.32</t>
  </si>
  <si>
    <t>6</t>
  </si>
  <si>
    <t>01/3/2021</t>
  </si>
  <si>
    <t>7</t>
  </si>
  <si>
    <t>01/3/2024</t>
  </si>
  <si>
    <t>2</t>
  </si>
  <si>
    <t>Trần Văn Sử</t>
  </si>
  <si>
    <t xml:space="preserve"> Giáo viên THCS hạng II</t>
  </si>
  <si>
    <t>V.07.04.31</t>
  </si>
  <si>
    <t>3</t>
  </si>
  <si>
    <t>Ngô Văn Hùng</t>
  </si>
  <si>
    <t>1981</t>
  </si>
  <si>
    <t>4</t>
  </si>
  <si>
    <t>Nguyễn Ngọc Khởi</t>
  </si>
  <si>
    <t>1991</t>
  </si>
  <si>
    <t xml:space="preserve"> Giáo viên THCS hạng III</t>
  </si>
  <si>
    <t>15/3/2021</t>
  </si>
  <si>
    <t>15/3/2024</t>
  </si>
  <si>
    <t>5</t>
  </si>
  <si>
    <t>Nguyễn Thị Mộng Thùy</t>
  </si>
  <si>
    <t>1988</t>
  </si>
  <si>
    <t>Đặng Văn Dừa</t>
  </si>
  <si>
    <t>1982</t>
  </si>
  <si>
    <t xml:space="preserve">Giáo viên Tiểu học hạng II </t>
  </si>
  <si>
    <t>V.07.03.28</t>
  </si>
  <si>
    <t>01/4/2021</t>
  </si>
  <si>
    <t>01/4/2024</t>
  </si>
  <si>
    <t>Lâm Kim Ái</t>
  </si>
  <si>
    <t>1980</t>
  </si>
  <si>
    <t xml:space="preserve">Giáo viên Tiểu học hạng III </t>
  </si>
  <si>
    <t>V.07.03.29</t>
  </si>
  <si>
    <t>30/5/2021</t>
  </si>
  <si>
    <t>8</t>
  </si>
  <si>
    <t>30/5/2024</t>
  </si>
  <si>
    <t>Nguyễn Hoàng Ân</t>
  </si>
  <si>
    <t>9</t>
  </si>
  <si>
    <t>Trịnh Thị Trang</t>
  </si>
  <si>
    <t>1984</t>
  </si>
  <si>
    <t xml:space="preserve">Cộng </t>
  </si>
  <si>
    <t>HIỆU TRƯỞNG</t>
  </si>
  <si>
    <t>3.99</t>
  </si>
  <si>
    <t>4.32</t>
  </si>
  <si>
    <t xml:space="preserve">             PHÒNG GD&amp;ĐT VĨNH THUẬN</t>
  </si>
  <si>
    <t xml:space="preserve">            TRƯỜNG TH&amp;THCS VĨNH BÌNH BẮC </t>
  </si>
  <si>
    <t>CỘNG HÒA XÃ HỘI CHỦ NGHĨA VIỆT NAM</t>
  </si>
  <si>
    <t>Độc lập - Tự do - Hạnh phúc</t>
  </si>
  <si>
    <t>DANH SÁCH
BÁO CÁO KẾT QUẢ THỰC HIỆN NÂNG BẬC LƯƠNG THƯỜNG XUYÊN
ĐỐI VỚI VIÊN CHỨC ĐƠN VỊ SỰ NGHIỆP GIÁO DỤC ĐỢT I NĂM  2024</t>
  </si>
  <si>
    <t>Tổng số viên chức ở cơ quan, đơn vị có mặt tại thời điểm báo cáo:   50  người.</t>
  </si>
  <si>
    <t>Trong đó: Số người được nâng bậc lương thường xuyên ở cơ quan, đơn vị trong đợt I năm 2024:  09  người.</t>
  </si>
  <si>
    <t>4.34</t>
  </si>
  <si>
    <t>3.00</t>
  </si>
  <si>
    <t>4.00</t>
  </si>
  <si>
    <t>4.68</t>
  </si>
  <si>
    <t>3.33</t>
  </si>
  <si>
    <t>4.65</t>
  </si>
  <si>
    <t>Chức vụ 
hoặc
chức danh</t>
  </si>
  <si>
    <t>Kết quả nâng bậc trong năm 2024</t>
  </si>
  <si>
    <t>Mã số chức danh nghề nghiệp</t>
  </si>
  <si>
    <t>Tiền lương tăng thêm do nâng bậc trong năm (nghìn đồng)</t>
  </si>
  <si>
    <r>
      <t>Vĩnh Bình Bắc</t>
    </r>
    <r>
      <rPr>
        <sz val="12"/>
        <color theme="1"/>
        <rFont val="Times New Roman"/>
      </rPr>
      <t>, ngày   28  tháng 4  năm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</si>
</sst>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"/>
    <numFmt numFmtId="169" formatCode="_(* #.##0.00000_);_(* \(#.##0.00000\);_(* &quot;-&quot;??_);_(@_)"/>
  </numFmts>
  <fonts count="37">
    <font>
      <sz val="12"/>
      <color rgb="FF000000"/>
      <name val="Times New Roman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i/>
      <sz val="14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i/>
      <sz val="11"/>
      <color theme="1"/>
      <name val="Times New Roman"/>
    </font>
    <font>
      <sz val="12"/>
      <color rgb="FF000000"/>
      <name val="Times New Roman"/>
      <scheme val="minor"/>
    </font>
    <font>
      <sz val="8"/>
      <name val="Times New Roman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VNtimes new roman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sz val="12"/>
      <color rgb="FF006100"/>
      <name val="Times New Roman"/>
      <family val="2"/>
    </font>
    <font>
      <b/>
      <sz val="15"/>
      <color rgb="FF1F4A7E"/>
      <name val="Times New Roman"/>
      <family val="2"/>
    </font>
    <font>
      <b/>
      <sz val="13"/>
      <color rgb="FF1F4A7E"/>
      <name val="Times New Roman"/>
      <family val="2"/>
    </font>
    <font>
      <b/>
      <sz val="11"/>
      <color rgb="FF1F4A7E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8"/>
      <color rgb="FF1F4A7E"/>
      <name val="Cambri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  <scheme val="minor"/>
    </font>
    <font>
      <sz val="10"/>
      <color rgb="FFFF0000"/>
      <name val="Times New Roman"/>
      <family val="1"/>
    </font>
    <font>
      <i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14" applyNumberFormat="0" applyAlignment="0" applyProtection="0"/>
    <xf numFmtId="0" fontId="15" fillId="7" borderId="17" applyNumberFormat="0" applyAlignment="0" applyProtection="0"/>
    <xf numFmtId="0" fontId="16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14" applyNumberFormat="0" applyAlignment="0" applyProtection="0"/>
    <xf numFmtId="0" fontId="26" fillId="0" borderId="16" applyNumberFormat="0" applyFill="0" applyAlignment="0" applyProtection="0"/>
    <xf numFmtId="0" fontId="27" fillId="4" borderId="0" applyNumberFormat="0" applyBorder="0" applyAlignment="0" applyProtection="0"/>
    <xf numFmtId="0" fontId="12" fillId="0" borderId="0"/>
    <xf numFmtId="0" fontId="10" fillId="8" borderId="18" applyNumberFormat="0" applyFont="0" applyAlignment="0" applyProtection="0"/>
    <xf numFmtId="0" fontId="28" fillId="6" borderId="15" applyNumberFormat="0" applyAlignment="0" applyProtection="0"/>
    <xf numFmtId="0" fontId="29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7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/>
    <xf numFmtId="49" fontId="5" fillId="0" borderId="10" xfId="0" applyNumberFormat="1" applyFont="1" applyBorder="1" applyAlignment="1">
      <alignment wrapText="1"/>
    </xf>
    <xf numFmtId="49" fontId="5" fillId="0" borderId="10" xfId="0" applyNumberFormat="1" applyFont="1" applyBorder="1" applyAlignment="1">
      <alignment horizontal="right"/>
    </xf>
    <xf numFmtId="4" fontId="5" fillId="0" borderId="10" xfId="0" applyNumberFormat="1" applyFont="1" applyBorder="1" applyAlignment="1"/>
    <xf numFmtId="3" fontId="5" fillId="0" borderId="10" xfId="0" applyNumberFormat="1" applyFont="1" applyBorder="1" applyAlignment="1"/>
    <xf numFmtId="164" fontId="2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49" fontId="5" fillId="0" borderId="0" xfId="0" applyNumberFormat="1" applyFont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9" xfId="0" applyFont="1" applyBorder="1"/>
    <xf numFmtId="49" fontId="5" fillId="0" borderId="12" xfId="0" applyNumberFormat="1" applyFont="1" applyBorder="1" applyAlignment="1">
      <alignment horizontal="center"/>
    </xf>
    <xf numFmtId="0" fontId="6" fillId="0" borderId="13" xfId="0" applyFont="1" applyBorder="1"/>
    <xf numFmtId="49" fontId="1" fillId="0" borderId="0" xfId="0" applyNumberFormat="1" applyFont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49" fontId="5" fillId="0" borderId="1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0" fillId="0" borderId="0" xfId="2" applyFont="1" applyAlignment="1">
      <alignment horizontal="left"/>
    </xf>
    <xf numFmtId="0" fontId="10" fillId="0" borderId="0" xfId="2" applyAlignment="1"/>
    <xf numFmtId="0" fontId="11" fillId="0" borderId="0" xfId="2" applyFont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30" fillId="0" borderId="0" xfId="0" applyNumberFormat="1" applyFont="1" applyAlignment="1"/>
    <xf numFmtId="49" fontId="31" fillId="0" borderId="0" xfId="0" applyNumberFormat="1" applyFont="1" applyAlignment="1"/>
    <xf numFmtId="49" fontId="32" fillId="0" borderId="10" xfId="0" applyNumberFormat="1" applyFont="1" applyBorder="1" applyAlignment="1">
      <alignment horizontal="center"/>
    </xf>
    <xf numFmtId="49" fontId="33" fillId="0" borderId="10" xfId="0" applyNumberFormat="1" applyFont="1" applyBorder="1" applyAlignment="1">
      <alignment horizontal="left"/>
    </xf>
    <xf numFmtId="49" fontId="33" fillId="0" borderId="10" xfId="0" applyNumberFormat="1" applyFont="1" applyBorder="1" applyAlignment="1">
      <alignment horizontal="right" vertical="center" wrapText="1"/>
    </xf>
    <xf numFmtId="49" fontId="33" fillId="0" borderId="10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/>
    </xf>
    <xf numFmtId="43" fontId="32" fillId="0" borderId="1" xfId="1" quotePrefix="1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49" fontId="32" fillId="0" borderId="10" xfId="0" quotePrefix="1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right"/>
    </xf>
    <xf numFmtId="49" fontId="33" fillId="0" borderId="0" xfId="0" applyNumberFormat="1" applyFont="1" applyAlignment="1"/>
    <xf numFmtId="0" fontId="34" fillId="0" borderId="0" xfId="0" applyFont="1" applyAlignment="1"/>
    <xf numFmtId="49" fontId="33" fillId="0" borderId="10" xfId="0" applyNumberFormat="1" applyFont="1" applyBorder="1" applyAlignment="1">
      <alignment horizontal="center" wrapText="1"/>
    </xf>
    <xf numFmtId="49" fontId="33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 wrapText="1"/>
    </xf>
    <xf numFmtId="43" fontId="32" fillId="0" borderId="10" xfId="1" quotePrefix="1" applyFont="1" applyBorder="1" applyAlignment="1">
      <alignment horizontal="center"/>
    </xf>
    <xf numFmtId="169" fontId="32" fillId="0" borderId="10" xfId="1" quotePrefix="1" applyNumberFormat="1" applyFont="1" applyBorder="1" applyAlignment="1">
      <alignment horizontal="center"/>
    </xf>
    <xf numFmtId="49" fontId="35" fillId="0" borderId="0" xfId="0" applyNumberFormat="1" applyFont="1" applyAlignment="1"/>
    <xf numFmtId="49" fontId="33" fillId="0" borderId="10" xfId="0" applyNumberFormat="1" applyFont="1" applyBorder="1" applyAlignment="1">
      <alignment horizontal="right"/>
    </xf>
    <xf numFmtId="49" fontId="33" fillId="0" borderId="10" xfId="0" applyNumberFormat="1" applyFont="1" applyBorder="1" applyAlignment="1"/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49" fontId="36" fillId="0" borderId="0" xfId="0" applyNumberFormat="1" applyFont="1" applyAlignment="1">
      <alignment horizontal="center"/>
    </xf>
  </cellXfs>
  <cellStyles count="45">
    <cellStyle name="20% - Accent1 2" xfId="3" xr:uid="{53E94192-D6E5-4310-846E-4713AFCF4C6C}"/>
    <cellStyle name="20% - Accent2 2" xfId="4" xr:uid="{951649EA-949F-4565-AB81-2784E8D11F29}"/>
    <cellStyle name="20% - Accent3 2" xfId="5" xr:uid="{4CA7FBF4-DC93-485F-84B5-4677A64E7115}"/>
    <cellStyle name="20% - Accent4 2" xfId="6" xr:uid="{D4F34ABE-240F-4958-9155-35C32BB4EE06}"/>
    <cellStyle name="20% - Accent5 2" xfId="7" xr:uid="{174C1BFA-8D73-49E5-AF92-9FC87833538C}"/>
    <cellStyle name="20% - Accent6 2" xfId="8" xr:uid="{B6514D0C-E02D-4C0B-9DBB-0FBF6B3FE110}"/>
    <cellStyle name="40% - Accent1 2" xfId="9" xr:uid="{7B8161C5-3F18-4D6B-89EC-BF3D388279AA}"/>
    <cellStyle name="40% - Accent2 2" xfId="10" xr:uid="{54B46A4C-C4A0-4715-B247-21DE08CB6F5A}"/>
    <cellStyle name="40% - Accent3 2" xfId="11" xr:uid="{C4AD25FC-4903-4ACA-BF6E-E0131AF648F8}"/>
    <cellStyle name="40% - Accent4 2" xfId="12" xr:uid="{AC54E819-F685-4DA5-B9C8-3FC2C5FB1FDC}"/>
    <cellStyle name="40% - Accent5 2" xfId="13" xr:uid="{9ED13E79-BC28-463D-A097-D353234A8DED}"/>
    <cellStyle name="40% - Accent6 2" xfId="14" xr:uid="{8747E7D8-208D-4AC5-9280-542EEB913FA4}"/>
    <cellStyle name="60% - Accent1 2" xfId="15" xr:uid="{94432736-9845-4F96-B8BB-9D7103E7D9AE}"/>
    <cellStyle name="60% - Accent2 2" xfId="16" xr:uid="{5C36E6DD-49D8-400F-80C9-0231F2E70828}"/>
    <cellStyle name="60% - Accent3 2" xfId="17" xr:uid="{93AA4149-72F8-474F-9D49-BBF200710C18}"/>
    <cellStyle name="60% - Accent4 2" xfId="18" xr:uid="{092963C9-6320-46F3-973A-A1B0EF52B3EA}"/>
    <cellStyle name="60% - Accent5 2" xfId="19" xr:uid="{C4D69744-02F9-48E4-84A9-DCD3B0E52CDE}"/>
    <cellStyle name="60% - Accent6 2" xfId="20" xr:uid="{CA94A16E-F06B-42E3-A9A5-05D75B9C99F0}"/>
    <cellStyle name="Accent1 2" xfId="21" xr:uid="{82201C58-AEAB-4716-B371-F56F01C3E244}"/>
    <cellStyle name="Accent2 2" xfId="22" xr:uid="{28A3247D-1E23-41BF-8BE7-F371098263E3}"/>
    <cellStyle name="Accent3 2" xfId="23" xr:uid="{59442490-3B72-415B-97FE-90F308CD8957}"/>
    <cellStyle name="Accent4 2" xfId="24" xr:uid="{A46D9A32-196E-4480-BB58-E53204B2B349}"/>
    <cellStyle name="Accent5 2" xfId="25" xr:uid="{1E4E03A1-FD96-4E1B-BD9E-6CFA633F4D78}"/>
    <cellStyle name="Accent6 2" xfId="26" xr:uid="{F3FCAC06-C313-405E-8F4B-5FB2C7817F51}"/>
    <cellStyle name="Bad 2" xfId="27" xr:uid="{03DE4D3C-8C46-4F14-AC3B-678387067D27}"/>
    <cellStyle name="Calculation 2" xfId="28" xr:uid="{91F8F558-8169-429F-A10F-2A070A4DD1B3}"/>
    <cellStyle name="Check Cell 2" xfId="29" xr:uid="{F8C967D0-8315-4BE1-BA7E-FCA93B730E0C}"/>
    <cellStyle name="Comma" xfId="1" builtinId="3"/>
    <cellStyle name="Explanatory Text 2" xfId="30" xr:uid="{31DF6D5C-1A4D-4A08-82FF-4D664B5DBD1E}"/>
    <cellStyle name="Good 2" xfId="31" xr:uid="{0EF298D2-C437-4EAE-9725-D9D2B0E1AE9E}"/>
    <cellStyle name="Heading 1 2" xfId="32" xr:uid="{9CBBA4E9-7669-46DC-8E28-D5A950773386}"/>
    <cellStyle name="Heading 2 2" xfId="33" xr:uid="{077168E5-AB18-4A1C-9344-8DF05A2DD064}"/>
    <cellStyle name="Heading 3 2" xfId="34" xr:uid="{D61E7E58-9C7E-45ED-94BB-7C31FBBC853B}"/>
    <cellStyle name="Heading 4 2" xfId="35" xr:uid="{0843CF91-0924-4D69-93F3-ACFB3FFA988B}"/>
    <cellStyle name="Input 2" xfId="36" xr:uid="{37BA99F3-60E9-4270-B12A-C6C7D4810A46}"/>
    <cellStyle name="Linked Cell 2" xfId="37" xr:uid="{3AA5B648-46E8-4135-92D6-5BEAB0C40F05}"/>
    <cellStyle name="Neutral 2" xfId="38" xr:uid="{63C0019B-75AD-4CFD-B537-859A313AE965}"/>
    <cellStyle name="Normal" xfId="0" builtinId="0"/>
    <cellStyle name="Normal 2" xfId="2" xr:uid="{A5A6F339-258C-477E-8300-93C58A5E8C38}"/>
    <cellStyle name="Normal 3" xfId="39" xr:uid="{2541CBC5-6FFF-4101-9BDC-8E6965D61F7B}"/>
    <cellStyle name="Note 2" xfId="40" xr:uid="{260A1CD2-1B59-4775-9BFC-7BBF1D498DE0}"/>
    <cellStyle name="Output 2" xfId="41" xr:uid="{12F7EC9E-706D-4319-9F4E-C9C38F5DCB43}"/>
    <cellStyle name="Title 2" xfId="42" xr:uid="{43185EB1-5BC8-4921-BED4-0F61E38FA228}"/>
    <cellStyle name="Total 2" xfId="43" xr:uid="{BDFB0800-254D-4713-9579-CF7D8F24F799}"/>
    <cellStyle name="Warning Text 2" xfId="44" xr:uid="{8C78C8FE-7F33-45A1-9617-780124841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219074</xdr:rowOff>
    </xdr:from>
    <xdr:to>
      <xdr:col>4</xdr:col>
      <xdr:colOff>333375</xdr:colOff>
      <xdr:row>2</xdr:row>
      <xdr:rowOff>9524</xdr:rowOff>
    </xdr:to>
    <xdr:sp macro="" textlink="">
      <xdr:nvSpPr>
        <xdr:cNvPr id="2" name="Line 214">
          <a:extLst>
            <a:ext uri="{FF2B5EF4-FFF2-40B4-BE49-F238E27FC236}">
              <a16:creationId xmlns:a16="http://schemas.microsoft.com/office/drawing/2014/main" id="{D6488742-36A7-4C37-88C1-7736645C2E1E}"/>
            </a:ext>
          </a:extLst>
        </xdr:cNvPr>
        <xdr:cNvSpPr>
          <a:spLocks noChangeShapeType="1"/>
        </xdr:cNvSpPr>
      </xdr:nvSpPr>
      <xdr:spPr bwMode="auto">
        <a:xfrm>
          <a:off x="1162050" y="409574"/>
          <a:ext cx="1638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13</xdr:col>
      <xdr:colOff>228600</xdr:colOff>
      <xdr:row>2</xdr:row>
      <xdr:rowOff>19050</xdr:rowOff>
    </xdr:to>
    <xdr:sp macro="" textlink="">
      <xdr:nvSpPr>
        <xdr:cNvPr id="3" name="Line 214">
          <a:extLst>
            <a:ext uri="{FF2B5EF4-FFF2-40B4-BE49-F238E27FC236}">
              <a16:creationId xmlns:a16="http://schemas.microsoft.com/office/drawing/2014/main" id="{84469B59-BDB6-488D-9AC6-FF6D27A5E908}"/>
            </a:ext>
          </a:extLst>
        </xdr:cNvPr>
        <xdr:cNvSpPr>
          <a:spLocks noChangeShapeType="1"/>
        </xdr:cNvSpPr>
      </xdr:nvSpPr>
      <xdr:spPr bwMode="auto">
        <a:xfrm flipV="1">
          <a:off x="6219825" y="419100"/>
          <a:ext cx="16764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abSelected="1" workbookViewId="0">
      <selection activeCell="T26" sqref="T26"/>
    </sheetView>
  </sheetViews>
  <sheetFormatPr defaultColWidth="11.25" defaultRowHeight="15" customHeight="1"/>
  <cols>
    <col min="1" max="1" width="3.875" customWidth="1"/>
    <col min="2" max="2" width="14.75" customWidth="1"/>
    <col min="3" max="3" width="4.5" customWidth="1"/>
    <col min="4" max="4" width="4.75" customWidth="1"/>
    <col min="5" max="5" width="7.625" customWidth="1"/>
    <col min="6" max="6" width="8.375" customWidth="1"/>
    <col min="7" max="7" width="8.5" customWidth="1"/>
    <col min="8" max="8" width="5.875" customWidth="1"/>
    <col min="9" max="9" width="6" customWidth="1"/>
    <col min="10" max="10" width="7.875" customWidth="1"/>
    <col min="11" max="11" width="6.125" customWidth="1"/>
    <col min="12" max="12" width="7.875" customWidth="1"/>
    <col min="13" max="13" width="5.75" customWidth="1"/>
    <col min="14" max="14" width="6.375" customWidth="1"/>
    <col min="15" max="15" width="8.125" customWidth="1"/>
    <col min="16" max="16" width="6" customWidth="1"/>
    <col min="17" max="17" width="7.125" customWidth="1"/>
    <col min="18" max="18" width="6.375" customWidth="1"/>
    <col min="19" max="19" width="9" customWidth="1"/>
    <col min="20" max="26" width="8" customWidth="1"/>
  </cols>
  <sheetData>
    <row r="1" spans="1:26" s="19" customFormat="1" ht="15" customHeight="1">
      <c r="A1" s="37" t="s">
        <v>62</v>
      </c>
      <c r="B1" s="37"/>
      <c r="C1" s="37"/>
      <c r="D1" s="37"/>
      <c r="E1" s="37"/>
      <c r="F1" s="38"/>
      <c r="G1" s="38"/>
      <c r="J1" s="38" t="s">
        <v>64</v>
      </c>
      <c r="K1" s="38"/>
    </row>
    <row r="2" spans="1:26" ht="17.25" customHeight="1">
      <c r="A2" s="39" t="s">
        <v>63</v>
      </c>
      <c r="B2" s="39"/>
      <c r="C2" s="39"/>
      <c r="D2" s="39"/>
      <c r="E2" s="39"/>
      <c r="F2" s="39"/>
      <c r="G2" s="36"/>
      <c r="J2" s="36"/>
      <c r="K2" s="36" t="s">
        <v>65</v>
      </c>
      <c r="L2" s="19"/>
      <c r="M2" s="19"/>
      <c r="N2" s="19"/>
      <c r="O2" s="19"/>
      <c r="P2" s="19"/>
      <c r="Q2" s="19"/>
      <c r="R2" s="19"/>
      <c r="S2" s="1"/>
      <c r="T2" s="2"/>
      <c r="U2" s="2"/>
      <c r="V2" s="2"/>
      <c r="W2" s="2"/>
      <c r="X2" s="2"/>
      <c r="Y2" s="2"/>
      <c r="Z2" s="2"/>
    </row>
    <row r="3" spans="1:26" s="19" customFormat="1" ht="17.25" customHeight="1">
      <c r="A3" s="35"/>
      <c r="B3" s="35"/>
      <c r="C3" s="35"/>
      <c r="D3" s="35"/>
      <c r="E3" s="35"/>
      <c r="F3" s="35"/>
      <c r="G3" s="36"/>
      <c r="H3" s="36"/>
      <c r="I3" s="36"/>
      <c r="S3" s="1"/>
      <c r="T3" s="2"/>
      <c r="U3" s="2"/>
      <c r="V3" s="2"/>
      <c r="W3" s="2"/>
      <c r="X3" s="2"/>
      <c r="Y3" s="2"/>
      <c r="Z3" s="2"/>
    </row>
    <row r="4" spans="1:26" ht="41.25" customHeight="1">
      <c r="A4" s="40" t="s">
        <v>66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"/>
      <c r="T4" s="2"/>
      <c r="U4" s="2"/>
      <c r="V4" s="2"/>
      <c r="W4" s="2"/>
      <c r="X4" s="2"/>
      <c r="Y4" s="2"/>
      <c r="Z4" s="2"/>
    </row>
    <row r="5" spans="1:26" ht="18.75" customHeight="1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5"/>
      <c r="N5" s="3"/>
      <c r="O5" s="3"/>
      <c r="P5" s="3"/>
      <c r="Q5" s="3"/>
      <c r="R5" s="3"/>
      <c r="S5" s="8"/>
      <c r="T5" s="2"/>
      <c r="U5" s="2"/>
      <c r="V5" s="2"/>
      <c r="W5" s="2"/>
      <c r="X5" s="2"/>
      <c r="Y5" s="2"/>
      <c r="Z5" s="2"/>
    </row>
    <row r="6" spans="1:26" ht="18" customHeight="1">
      <c r="A6" s="41" t="s">
        <v>67</v>
      </c>
      <c r="B6" s="1"/>
      <c r="C6" s="1"/>
      <c r="D6" s="1"/>
      <c r="E6" s="1"/>
      <c r="F6" s="6"/>
      <c r="G6" s="1"/>
      <c r="H6" s="7"/>
      <c r="I6" s="7"/>
      <c r="J6" s="7"/>
      <c r="K6" s="7"/>
      <c r="L6" s="5"/>
      <c r="M6" s="5"/>
      <c r="N6" s="5"/>
      <c r="O6" s="5"/>
      <c r="P6" s="8"/>
      <c r="Q6" s="8"/>
      <c r="R6" s="8"/>
      <c r="S6" s="8"/>
      <c r="T6" s="2"/>
      <c r="U6" s="2"/>
      <c r="V6" s="2"/>
      <c r="W6" s="2"/>
      <c r="X6" s="2"/>
      <c r="Y6" s="2"/>
      <c r="Z6" s="2"/>
    </row>
    <row r="7" spans="1:26" ht="15.75" customHeight="1">
      <c r="A7" s="42" t="s">
        <v>68</v>
      </c>
      <c r="B7" s="8"/>
      <c r="C7" s="8"/>
      <c r="D7" s="8"/>
      <c r="E7" s="8"/>
      <c r="F7" s="9"/>
      <c r="G7" s="8"/>
      <c r="H7" s="5"/>
      <c r="I7" s="5"/>
      <c r="J7" s="5"/>
      <c r="K7" s="5"/>
      <c r="L7" s="5"/>
      <c r="M7" s="5"/>
      <c r="N7" s="5"/>
      <c r="O7" s="5"/>
      <c r="P7" s="8"/>
      <c r="Q7" s="8"/>
      <c r="R7" s="8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"/>
      <c r="B8" s="2"/>
      <c r="C8" s="2"/>
      <c r="D8" s="2"/>
      <c r="E8" s="2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5" t="s">
        <v>0</v>
      </c>
      <c r="B9" s="25" t="s">
        <v>1</v>
      </c>
      <c r="C9" s="31" t="s">
        <v>2</v>
      </c>
      <c r="D9" s="22"/>
      <c r="E9" s="64" t="s">
        <v>75</v>
      </c>
      <c r="F9" s="64" t="s">
        <v>3</v>
      </c>
      <c r="G9" s="64" t="s">
        <v>4</v>
      </c>
      <c r="H9" s="64"/>
      <c r="I9" s="64"/>
      <c r="J9" s="64"/>
      <c r="K9" s="64"/>
      <c r="L9" s="65" t="s">
        <v>76</v>
      </c>
      <c r="M9" s="65"/>
      <c r="N9" s="65"/>
      <c r="O9" s="65"/>
      <c r="P9" s="65"/>
      <c r="Q9" s="65"/>
      <c r="R9" s="64" t="s">
        <v>5</v>
      </c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6"/>
      <c r="B10" s="26"/>
      <c r="C10" s="32"/>
      <c r="D10" s="33"/>
      <c r="E10" s="64"/>
      <c r="F10" s="64"/>
      <c r="G10" s="64"/>
      <c r="H10" s="64"/>
      <c r="I10" s="64"/>
      <c r="J10" s="64"/>
      <c r="K10" s="64"/>
      <c r="L10" s="65"/>
      <c r="M10" s="65"/>
      <c r="N10" s="65"/>
      <c r="O10" s="65"/>
      <c r="P10" s="65"/>
      <c r="Q10" s="65"/>
      <c r="R10" s="65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6"/>
      <c r="B11" s="26"/>
      <c r="C11" s="23"/>
      <c r="D11" s="24"/>
      <c r="E11" s="64"/>
      <c r="F11" s="64"/>
      <c r="G11" s="64" t="s">
        <v>77</v>
      </c>
      <c r="H11" s="64" t="s">
        <v>6</v>
      </c>
      <c r="I11" s="64" t="s">
        <v>7</v>
      </c>
      <c r="J11" s="64" t="s">
        <v>8</v>
      </c>
      <c r="K11" s="64" t="s">
        <v>9</v>
      </c>
      <c r="L11" s="64" t="s">
        <v>77</v>
      </c>
      <c r="M11" s="64" t="s">
        <v>10</v>
      </c>
      <c r="N11" s="66" t="s">
        <v>11</v>
      </c>
      <c r="O11" s="64" t="s">
        <v>12</v>
      </c>
      <c r="P11" s="64" t="s">
        <v>9</v>
      </c>
      <c r="Q11" s="64" t="s">
        <v>78</v>
      </c>
      <c r="R11" s="65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6"/>
      <c r="B12" s="26"/>
      <c r="C12" s="34" t="s">
        <v>13</v>
      </c>
      <c r="D12" s="34" t="s">
        <v>14</v>
      </c>
      <c r="E12" s="64"/>
      <c r="F12" s="64"/>
      <c r="G12" s="64"/>
      <c r="H12" s="64"/>
      <c r="I12" s="64"/>
      <c r="J12" s="64"/>
      <c r="K12" s="64"/>
      <c r="L12" s="64"/>
      <c r="M12" s="64"/>
      <c r="N12" s="66"/>
      <c r="O12" s="64"/>
      <c r="P12" s="64"/>
      <c r="Q12" s="64"/>
      <c r="R12" s="65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6"/>
      <c r="B13" s="26"/>
      <c r="C13" s="26"/>
      <c r="D13" s="26"/>
      <c r="E13" s="64"/>
      <c r="F13" s="64"/>
      <c r="G13" s="64"/>
      <c r="H13" s="64"/>
      <c r="I13" s="64"/>
      <c r="J13" s="64"/>
      <c r="K13" s="64"/>
      <c r="L13" s="64"/>
      <c r="M13" s="64"/>
      <c r="N13" s="66"/>
      <c r="O13" s="64"/>
      <c r="P13" s="64"/>
      <c r="Q13" s="64"/>
      <c r="R13" s="65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6"/>
      <c r="B14" s="26"/>
      <c r="C14" s="26"/>
      <c r="D14" s="26"/>
      <c r="E14" s="64"/>
      <c r="F14" s="64"/>
      <c r="G14" s="64"/>
      <c r="H14" s="64"/>
      <c r="I14" s="64"/>
      <c r="J14" s="64"/>
      <c r="K14" s="64"/>
      <c r="L14" s="64"/>
      <c r="M14" s="64"/>
      <c r="N14" s="66"/>
      <c r="O14" s="64"/>
      <c r="P14" s="64"/>
      <c r="Q14" s="64"/>
      <c r="R14" s="65"/>
      <c r="S14" s="2"/>
      <c r="T14" s="2"/>
      <c r="U14" s="2"/>
      <c r="V14" s="2"/>
      <c r="W14" s="2"/>
      <c r="X14" s="2"/>
      <c r="Y14" s="2"/>
      <c r="Z14" s="2"/>
    </row>
    <row r="15" spans="1:26" ht="79.5" customHeight="1">
      <c r="A15" s="26"/>
      <c r="B15" s="26"/>
      <c r="C15" s="26"/>
      <c r="D15" s="26"/>
      <c r="E15" s="64"/>
      <c r="F15" s="64"/>
      <c r="G15" s="64"/>
      <c r="H15" s="64"/>
      <c r="I15" s="64"/>
      <c r="J15" s="64"/>
      <c r="K15" s="64"/>
      <c r="L15" s="64"/>
      <c r="M15" s="64"/>
      <c r="N15" s="66"/>
      <c r="O15" s="64"/>
      <c r="P15" s="64"/>
      <c r="Q15" s="64"/>
      <c r="R15" s="65"/>
      <c r="S15" s="2"/>
      <c r="T15" s="2"/>
      <c r="U15" s="2"/>
      <c r="V15" s="2"/>
      <c r="W15" s="2"/>
      <c r="X15" s="2"/>
      <c r="Y15" s="2"/>
      <c r="Z15" s="2"/>
    </row>
    <row r="16" spans="1:26" ht="44.25" customHeight="1">
      <c r="A16" s="27"/>
      <c r="B16" s="27"/>
      <c r="C16" s="27"/>
      <c r="D16" s="27"/>
      <c r="E16" s="64"/>
      <c r="F16" s="64"/>
      <c r="G16" s="64"/>
      <c r="H16" s="64"/>
      <c r="I16" s="64"/>
      <c r="J16" s="64"/>
      <c r="K16" s="64"/>
      <c r="L16" s="64"/>
      <c r="M16" s="64"/>
      <c r="N16" s="66"/>
      <c r="O16" s="64"/>
      <c r="P16" s="64"/>
      <c r="Q16" s="64"/>
      <c r="R16" s="65"/>
      <c r="S16" s="2"/>
      <c r="T16" s="2"/>
      <c r="U16" s="2"/>
      <c r="V16" s="2"/>
      <c r="W16" s="2"/>
      <c r="X16" s="2"/>
      <c r="Y16" s="2"/>
      <c r="Z16" s="2"/>
    </row>
    <row r="17" spans="1:26" ht="27.75" customHeight="1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2"/>
      <c r="T17" s="2"/>
      <c r="U17" s="2"/>
      <c r="V17" s="2"/>
      <c r="W17" s="2"/>
      <c r="X17" s="2"/>
      <c r="Y17" s="2"/>
      <c r="Z17" s="2"/>
    </row>
    <row r="18" spans="1:26" s="55" customFormat="1" ht="42" customHeight="1">
      <c r="A18" s="43" t="s">
        <v>15</v>
      </c>
      <c r="B18" s="44" t="s">
        <v>16</v>
      </c>
      <c r="C18" s="45" t="s">
        <v>17</v>
      </c>
      <c r="D18" s="45"/>
      <c r="E18" s="46" t="s">
        <v>18</v>
      </c>
      <c r="F18" s="47" t="s">
        <v>19</v>
      </c>
      <c r="G18" s="48" t="s">
        <v>20</v>
      </c>
      <c r="H18" s="49" t="s">
        <v>21</v>
      </c>
      <c r="I18" s="50" t="s">
        <v>60</v>
      </c>
      <c r="J18" s="51" t="s">
        <v>22</v>
      </c>
      <c r="K18" s="49"/>
      <c r="L18" s="48" t="s">
        <v>20</v>
      </c>
      <c r="M18" s="43" t="s">
        <v>23</v>
      </c>
      <c r="N18" s="52" t="s">
        <v>61</v>
      </c>
      <c r="O18" s="46" t="s">
        <v>24</v>
      </c>
      <c r="P18" s="43"/>
      <c r="Q18" s="53">
        <f>(N18-I18)*1490*10</f>
        <v>4917.0000000000009</v>
      </c>
      <c r="R18" s="43"/>
      <c r="S18" s="54"/>
      <c r="T18" s="54"/>
      <c r="U18" s="54"/>
      <c r="V18" s="54"/>
      <c r="W18" s="54"/>
      <c r="X18" s="54"/>
      <c r="Y18" s="54"/>
      <c r="Z18" s="54"/>
    </row>
    <row r="19" spans="1:26" s="55" customFormat="1" ht="42" customHeight="1">
      <c r="A19" s="43" t="s">
        <v>25</v>
      </c>
      <c r="B19" s="44" t="s">
        <v>54</v>
      </c>
      <c r="C19" s="43" t="s">
        <v>42</v>
      </c>
      <c r="D19" s="45"/>
      <c r="E19" s="46" t="s">
        <v>18</v>
      </c>
      <c r="F19" s="56" t="s">
        <v>49</v>
      </c>
      <c r="G19" s="57" t="s">
        <v>50</v>
      </c>
      <c r="H19" s="43" t="s">
        <v>21</v>
      </c>
      <c r="I19" s="50" t="s">
        <v>60</v>
      </c>
      <c r="J19" s="46" t="s">
        <v>45</v>
      </c>
      <c r="K19" s="43"/>
      <c r="L19" s="57" t="s">
        <v>50</v>
      </c>
      <c r="M19" s="43" t="s">
        <v>23</v>
      </c>
      <c r="N19" s="52" t="s">
        <v>61</v>
      </c>
      <c r="O19" s="46" t="s">
        <v>46</v>
      </c>
      <c r="P19" s="43"/>
      <c r="Q19" s="53">
        <f>(N19-I19)*1490*12</f>
        <v>5900.4000000000015</v>
      </c>
      <c r="R19" s="43"/>
      <c r="S19" s="54"/>
      <c r="T19" s="54"/>
      <c r="U19" s="54"/>
      <c r="V19" s="54"/>
      <c r="W19" s="54"/>
      <c r="X19" s="54"/>
      <c r="Y19" s="54"/>
      <c r="Z19" s="54"/>
    </row>
    <row r="20" spans="1:26" s="55" customFormat="1" ht="42" customHeight="1">
      <c r="A20" s="43" t="s">
        <v>29</v>
      </c>
      <c r="B20" s="44" t="s">
        <v>26</v>
      </c>
      <c r="C20" s="45" t="s">
        <v>17</v>
      </c>
      <c r="D20" s="45"/>
      <c r="E20" s="46" t="s">
        <v>18</v>
      </c>
      <c r="F20" s="58" t="s">
        <v>27</v>
      </c>
      <c r="G20" s="58" t="s">
        <v>28</v>
      </c>
      <c r="H20" s="43" t="s">
        <v>25</v>
      </c>
      <c r="I20" s="59" t="s">
        <v>69</v>
      </c>
      <c r="J20" s="46" t="s">
        <v>22</v>
      </c>
      <c r="K20" s="43"/>
      <c r="L20" s="58" t="s">
        <v>28</v>
      </c>
      <c r="M20" s="43" t="s">
        <v>29</v>
      </c>
      <c r="N20" s="52" t="s">
        <v>72</v>
      </c>
      <c r="O20" s="46" t="s">
        <v>24</v>
      </c>
      <c r="P20" s="43"/>
      <c r="Q20" s="53">
        <f t="shared" ref="Q20:Q24" si="0">(N20-I20)*1490*7</f>
        <v>3546.1999999999985</v>
      </c>
      <c r="R20" s="43"/>
      <c r="S20" s="54"/>
      <c r="T20" s="54"/>
      <c r="U20" s="54"/>
      <c r="V20" s="54"/>
      <c r="W20" s="54"/>
      <c r="X20" s="54"/>
      <c r="Y20" s="54"/>
      <c r="Z20" s="54"/>
    </row>
    <row r="21" spans="1:26" s="55" customFormat="1" ht="42" customHeight="1">
      <c r="A21" s="43" t="s">
        <v>32</v>
      </c>
      <c r="B21" s="44" t="s">
        <v>30</v>
      </c>
      <c r="C21" s="45" t="s">
        <v>31</v>
      </c>
      <c r="D21" s="43"/>
      <c r="E21" s="46" t="s">
        <v>18</v>
      </c>
      <c r="F21" s="58" t="s">
        <v>27</v>
      </c>
      <c r="G21" s="58" t="s">
        <v>28</v>
      </c>
      <c r="H21" s="43" t="s">
        <v>25</v>
      </c>
      <c r="I21" s="59" t="s">
        <v>69</v>
      </c>
      <c r="J21" s="46" t="s">
        <v>22</v>
      </c>
      <c r="K21" s="43"/>
      <c r="L21" s="58" t="s">
        <v>28</v>
      </c>
      <c r="M21" s="43" t="s">
        <v>29</v>
      </c>
      <c r="N21" s="52" t="s">
        <v>72</v>
      </c>
      <c r="O21" s="46" t="s">
        <v>24</v>
      </c>
      <c r="P21" s="43"/>
      <c r="Q21" s="53">
        <f t="shared" si="0"/>
        <v>3546.1999999999985</v>
      </c>
      <c r="R21" s="43"/>
      <c r="S21" s="54"/>
      <c r="T21" s="54"/>
      <c r="U21" s="54"/>
      <c r="V21" s="54"/>
      <c r="W21" s="54"/>
      <c r="X21" s="54"/>
      <c r="Y21" s="54"/>
      <c r="Z21" s="54"/>
    </row>
    <row r="22" spans="1:26" s="55" customFormat="1" ht="42" customHeight="1">
      <c r="A22" s="43" t="s">
        <v>38</v>
      </c>
      <c r="B22" s="44" t="s">
        <v>33</v>
      </c>
      <c r="C22" s="45" t="s">
        <v>34</v>
      </c>
      <c r="D22" s="43"/>
      <c r="E22" s="46" t="s">
        <v>18</v>
      </c>
      <c r="F22" s="58" t="s">
        <v>35</v>
      </c>
      <c r="G22" s="58" t="s">
        <v>20</v>
      </c>
      <c r="H22" s="43" t="s">
        <v>29</v>
      </c>
      <c r="I22" s="60" t="s">
        <v>70</v>
      </c>
      <c r="J22" s="46" t="s">
        <v>36</v>
      </c>
      <c r="K22" s="43"/>
      <c r="L22" s="58" t="s">
        <v>20</v>
      </c>
      <c r="M22" s="43" t="s">
        <v>32</v>
      </c>
      <c r="N22" s="52" t="s">
        <v>73</v>
      </c>
      <c r="O22" s="46" t="s">
        <v>37</v>
      </c>
      <c r="P22" s="43"/>
      <c r="Q22" s="53">
        <f t="shared" si="0"/>
        <v>3441.9000000000005</v>
      </c>
      <c r="R22" s="43"/>
      <c r="S22" s="54"/>
      <c r="T22" s="54"/>
      <c r="U22" s="54"/>
      <c r="V22" s="54"/>
      <c r="W22" s="54"/>
      <c r="X22" s="54"/>
      <c r="Y22" s="54"/>
      <c r="Z22" s="54"/>
    </row>
    <row r="23" spans="1:26" s="55" customFormat="1" ht="42" customHeight="1">
      <c r="A23" s="43" t="s">
        <v>21</v>
      </c>
      <c r="B23" s="67" t="s">
        <v>39</v>
      </c>
      <c r="C23" s="45"/>
      <c r="D23" s="43" t="s">
        <v>40</v>
      </c>
      <c r="E23" s="46" t="s">
        <v>18</v>
      </c>
      <c r="F23" s="58" t="s">
        <v>35</v>
      </c>
      <c r="G23" s="58" t="s">
        <v>20</v>
      </c>
      <c r="H23" s="43" t="s">
        <v>29</v>
      </c>
      <c r="I23" s="60" t="s">
        <v>70</v>
      </c>
      <c r="J23" s="46" t="s">
        <v>36</v>
      </c>
      <c r="K23" s="43"/>
      <c r="L23" s="58" t="s">
        <v>20</v>
      </c>
      <c r="M23" s="43" t="s">
        <v>32</v>
      </c>
      <c r="N23" s="52" t="s">
        <v>73</v>
      </c>
      <c r="O23" s="46" t="s">
        <v>37</v>
      </c>
      <c r="P23" s="43"/>
      <c r="Q23" s="53">
        <f t="shared" si="0"/>
        <v>3441.9000000000005</v>
      </c>
      <c r="R23" s="43"/>
      <c r="S23" s="54"/>
      <c r="T23" s="54"/>
      <c r="U23" s="54"/>
      <c r="V23" s="54"/>
      <c r="W23" s="54"/>
      <c r="X23" s="54"/>
      <c r="Y23" s="54"/>
      <c r="Z23" s="54"/>
    </row>
    <row r="24" spans="1:26" s="55" customFormat="1" ht="42" customHeight="1">
      <c r="A24" s="43" t="s">
        <v>23</v>
      </c>
      <c r="B24" s="44" t="s">
        <v>41</v>
      </c>
      <c r="C24" s="43" t="s">
        <v>42</v>
      </c>
      <c r="D24" s="45"/>
      <c r="E24" s="46" t="s">
        <v>18</v>
      </c>
      <c r="F24" s="56" t="s">
        <v>43</v>
      </c>
      <c r="G24" s="57" t="s">
        <v>44</v>
      </c>
      <c r="H24" s="43" t="s">
        <v>15</v>
      </c>
      <c r="I24" s="60" t="s">
        <v>71</v>
      </c>
      <c r="J24" s="46" t="s">
        <v>45</v>
      </c>
      <c r="K24" s="43"/>
      <c r="L24" s="57" t="s">
        <v>44</v>
      </c>
      <c r="M24" s="43" t="s">
        <v>25</v>
      </c>
      <c r="N24" s="52" t="s">
        <v>69</v>
      </c>
      <c r="O24" s="46" t="s">
        <v>46</v>
      </c>
      <c r="P24" s="43"/>
      <c r="Q24" s="53">
        <f t="shared" si="0"/>
        <v>3546.1999999999985</v>
      </c>
      <c r="R24" s="43"/>
      <c r="S24" s="54"/>
      <c r="T24" s="54"/>
      <c r="U24" s="54"/>
      <c r="V24" s="54"/>
      <c r="W24" s="54"/>
      <c r="X24" s="54"/>
      <c r="Y24" s="54"/>
      <c r="Z24" s="54"/>
    </row>
    <row r="25" spans="1:26" s="55" customFormat="1" ht="42" customHeight="1">
      <c r="A25" s="43" t="s">
        <v>52</v>
      </c>
      <c r="B25" s="44" t="s">
        <v>47</v>
      </c>
      <c r="C25" s="45"/>
      <c r="D25" s="43" t="s">
        <v>48</v>
      </c>
      <c r="E25" s="46" t="s">
        <v>18</v>
      </c>
      <c r="F25" s="56" t="s">
        <v>49</v>
      </c>
      <c r="G25" s="57" t="s">
        <v>50</v>
      </c>
      <c r="H25" s="43" t="s">
        <v>23</v>
      </c>
      <c r="I25" s="59" t="s">
        <v>61</v>
      </c>
      <c r="J25" s="46" t="s">
        <v>51</v>
      </c>
      <c r="K25" s="43"/>
      <c r="L25" s="57" t="s">
        <v>50</v>
      </c>
      <c r="M25" s="43" t="s">
        <v>52</v>
      </c>
      <c r="N25" s="52" t="s">
        <v>74</v>
      </c>
      <c r="O25" s="46" t="s">
        <v>53</v>
      </c>
      <c r="P25" s="43"/>
      <c r="Q25" s="53">
        <f>(N25-I25)*1490*9</f>
        <v>4425.3000000000011</v>
      </c>
      <c r="R25" s="43"/>
      <c r="S25" s="61"/>
      <c r="T25" s="54"/>
      <c r="U25" s="54"/>
      <c r="V25" s="54"/>
      <c r="W25" s="54"/>
      <c r="X25" s="54"/>
      <c r="Y25" s="54"/>
      <c r="Z25" s="54"/>
    </row>
    <row r="26" spans="1:26" s="55" customFormat="1" ht="48" customHeight="1">
      <c r="A26" s="43" t="s">
        <v>55</v>
      </c>
      <c r="B26" s="44" t="s">
        <v>56</v>
      </c>
      <c r="C26" s="45"/>
      <c r="D26" s="45" t="s">
        <v>57</v>
      </c>
      <c r="E26" s="46" t="s">
        <v>18</v>
      </c>
      <c r="F26" s="56" t="s">
        <v>49</v>
      </c>
      <c r="G26" s="57" t="s">
        <v>50</v>
      </c>
      <c r="H26" s="43" t="s">
        <v>21</v>
      </c>
      <c r="I26" s="59" t="s">
        <v>60</v>
      </c>
      <c r="J26" s="46" t="s">
        <v>45</v>
      </c>
      <c r="K26" s="43"/>
      <c r="L26" s="57" t="s">
        <v>50</v>
      </c>
      <c r="M26" s="43" t="s">
        <v>23</v>
      </c>
      <c r="N26" s="52" t="s">
        <v>61</v>
      </c>
      <c r="O26" s="46" t="s">
        <v>46</v>
      </c>
      <c r="P26" s="62"/>
      <c r="Q26" s="53">
        <f>(N26-I26)*1490*10</f>
        <v>4917.0000000000009</v>
      </c>
      <c r="R26" s="63"/>
      <c r="S26" s="54"/>
      <c r="T26" s="54"/>
      <c r="U26" s="54"/>
      <c r="V26" s="54"/>
      <c r="W26" s="54"/>
      <c r="X26" s="54"/>
      <c r="Y26" s="54"/>
      <c r="Z26" s="54"/>
    </row>
    <row r="27" spans="1:26" ht="22.5" customHeight="1">
      <c r="A27" s="28" t="s">
        <v>58</v>
      </c>
      <c r="B27" s="29"/>
      <c r="C27" s="12" t="s">
        <v>55</v>
      </c>
      <c r="D27" s="12"/>
      <c r="E27" s="12"/>
      <c r="F27" s="13"/>
      <c r="G27" s="12"/>
      <c r="H27" s="14"/>
      <c r="I27" s="15">
        <f>I18+I20+I21+I22+I23+I24+I25+I19+I26</f>
        <v>34.970000000000006</v>
      </c>
      <c r="J27" s="14"/>
      <c r="K27" s="14"/>
      <c r="L27" s="14"/>
      <c r="M27" s="14"/>
      <c r="N27" s="15">
        <f>N18+N20+N21+N22+N23+N24+N25+N19+N26</f>
        <v>37.97</v>
      </c>
      <c r="O27" s="14"/>
      <c r="P27" s="14"/>
      <c r="Q27" s="16">
        <f>Q18+Q20+Q21+Q22+Q23+Q24+Q25+Q19+Q26</f>
        <v>37682.1</v>
      </c>
      <c r="R27" s="1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2"/>
      <c r="B28" s="2"/>
      <c r="C28" s="2"/>
      <c r="D28" s="2"/>
      <c r="E28" s="2"/>
      <c r="F28" s="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>
      <c r="A29" s="2"/>
      <c r="B29" s="2"/>
      <c r="C29" s="2"/>
      <c r="D29" s="2"/>
      <c r="E29" s="2"/>
      <c r="F29" s="10"/>
      <c r="G29" s="2"/>
      <c r="H29" s="2"/>
      <c r="I29" s="17"/>
      <c r="J29" s="68" t="s">
        <v>79</v>
      </c>
      <c r="K29" s="20"/>
      <c r="L29" s="20"/>
      <c r="M29" s="20"/>
      <c r="N29" s="20"/>
      <c r="O29" s="20"/>
      <c r="P29" s="20"/>
      <c r="Q29" s="20"/>
      <c r="R29" s="20"/>
      <c r="S29" s="2"/>
      <c r="T29" s="2"/>
      <c r="U29" s="2"/>
      <c r="V29" s="2"/>
      <c r="W29" s="2"/>
      <c r="X29" s="2"/>
      <c r="Y29" s="2"/>
      <c r="Z29" s="2"/>
    </row>
    <row r="30" spans="1:26" ht="22.5" customHeight="1">
      <c r="A30" s="2"/>
      <c r="B30" s="2"/>
      <c r="C30" s="2"/>
      <c r="D30" s="2"/>
      <c r="E30" s="2"/>
      <c r="F30" s="10"/>
      <c r="G30" s="2"/>
      <c r="H30" s="2"/>
      <c r="I30" s="2"/>
      <c r="J30" s="2"/>
      <c r="K30" s="2"/>
      <c r="L30" s="21" t="s">
        <v>59</v>
      </c>
      <c r="M30" s="20"/>
      <c r="N30" s="20"/>
      <c r="O30" s="20"/>
      <c r="P30" s="20"/>
      <c r="Q30" s="18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2"/>
      <c r="B31" s="2"/>
      <c r="C31" s="2"/>
      <c r="D31" s="2"/>
      <c r="E31" s="2"/>
      <c r="F31" s="1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1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1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1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1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1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1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1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1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1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1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1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1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1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1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1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1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1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1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1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1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1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1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1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1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1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1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1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1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1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1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1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1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1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1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10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10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10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10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1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1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1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1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1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1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1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1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1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1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1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1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1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1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1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1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1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1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1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1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1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1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1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1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1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1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1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1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10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10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10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10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10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10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10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10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1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10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1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1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1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1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10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10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1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10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10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10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10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10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10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10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1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10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10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10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10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10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10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10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10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10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10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10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10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10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1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10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1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1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10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10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1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1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1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1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10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10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1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1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10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1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1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1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1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10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1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10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1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1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10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1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10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1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10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1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10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10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10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10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10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10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1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10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10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10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10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10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10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10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1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10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10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10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10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10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10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10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10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10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10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10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10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10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10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10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10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10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10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10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10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10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10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10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10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10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10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10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10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10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10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10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10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10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1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10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10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10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10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10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10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10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10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10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10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10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10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10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10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10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10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10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10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10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10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10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10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10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10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10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10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10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10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10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10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10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10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10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10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10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10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10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10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10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10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10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10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10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10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10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10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10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10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10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10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10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10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10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10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10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10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10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10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10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10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10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10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10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10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10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10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10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10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10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10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10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10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10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10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10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10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10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10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10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10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10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10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10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10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10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10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10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10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10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10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10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10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10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10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10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10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10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10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10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10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10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10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10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10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10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10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10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10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10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10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10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10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10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10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10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10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10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10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10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10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10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10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10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10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10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10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10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10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10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10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10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10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10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10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10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10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10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10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10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10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10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10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10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10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10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10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10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10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10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10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10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10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10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10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10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10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10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10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10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10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10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10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10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10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10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10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10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10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10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10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10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10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10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10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10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1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10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10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10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10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10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10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10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10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10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10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10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10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10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10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10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10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10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10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10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10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10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10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10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10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10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10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10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10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10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10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10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10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10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10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10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10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10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10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10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10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10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10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10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10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10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10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10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10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10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10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10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10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10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10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10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10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10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10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10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10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10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10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10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10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10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10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10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10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10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10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10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10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10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10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10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10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10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10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10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10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10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10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10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10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10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10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10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10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10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10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10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10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10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10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10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10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10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10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10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10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10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10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10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10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10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10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10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10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10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10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10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10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10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10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10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10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10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10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10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10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10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10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10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10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10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10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10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10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10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10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10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10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10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10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10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10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10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10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10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10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10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10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10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10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10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10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10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10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10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10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10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10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10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10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10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10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10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10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10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10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10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10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10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10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10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10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10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10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10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10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10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10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10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10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10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10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10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10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10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10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10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10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10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10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10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10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10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10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10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10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10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10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10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10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10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10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10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10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10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10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10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10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10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10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10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10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10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10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10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10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10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10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10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10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10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10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10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10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10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10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10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10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10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10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10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10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10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10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10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10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10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10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10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10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10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10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10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10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10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10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10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10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10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10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10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10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10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10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10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10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10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10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10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10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10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10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10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10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10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10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10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10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10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10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10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10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10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10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10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10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10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10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10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10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10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10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10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10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10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10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10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10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10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10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10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10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10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10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10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10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10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10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10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10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10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10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10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10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10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10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10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10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10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10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10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10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10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10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10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10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10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10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10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10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10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10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10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10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10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10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10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10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10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10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10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10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10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10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10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10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10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10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10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10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10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10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10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10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10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10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10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10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10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10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10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10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10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10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10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10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10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10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10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10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10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10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10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10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10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10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10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10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10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10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10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10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10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10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10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10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10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10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10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10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10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10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10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10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10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10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10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10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10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10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10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10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10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10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10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10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10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10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10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10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10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10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10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10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10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10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10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10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10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10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10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10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10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10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10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10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10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10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10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10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10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10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10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10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10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10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10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10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10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10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10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10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10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10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10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10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10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10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10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10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10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10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10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10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10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10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10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10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10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10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10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10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10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10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10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10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10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10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10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10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10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10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10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10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10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10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10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10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10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10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10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10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10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10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10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10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10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10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10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10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10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10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10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10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10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10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10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10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10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10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10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10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10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10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10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10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10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10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10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10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10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10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10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10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10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10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10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10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10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10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10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10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10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10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10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10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10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10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10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10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10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10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10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10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10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10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10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10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10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10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10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10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10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10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10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10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10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10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10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10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10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10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10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10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10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10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10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10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10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10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10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10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10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10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10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10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10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10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10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10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10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10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10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10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10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10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10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10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10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10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10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10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10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10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10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10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10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10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10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10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10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10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10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10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10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10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10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10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10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10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10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10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10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10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10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10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10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10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10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10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10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10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10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10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10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10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10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10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10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10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10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10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10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10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2"/>
      <c r="C1002" s="2"/>
      <c r="D1002" s="2"/>
      <c r="E1002" s="2"/>
      <c r="F1002" s="10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" customHeight="1">
      <c r="A1003" s="2"/>
      <c r="B1003" s="2"/>
      <c r="C1003" s="2"/>
      <c r="D1003" s="2"/>
      <c r="E1003" s="2"/>
      <c r="F1003" s="10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</sheetData>
  <mergeCells count="27">
    <mergeCell ref="A1:E1"/>
    <mergeCell ref="A2:F2"/>
    <mergeCell ref="A27:B27"/>
    <mergeCell ref="A4:R4"/>
    <mergeCell ref="A9:A16"/>
    <mergeCell ref="C9:D11"/>
    <mergeCell ref="E9:E16"/>
    <mergeCell ref="F9:F16"/>
    <mergeCell ref="G9:K10"/>
    <mergeCell ref="K11:K16"/>
    <mergeCell ref="D12:D16"/>
    <mergeCell ref="Q11:Q16"/>
    <mergeCell ref="G11:G16"/>
    <mergeCell ref="H11:H16"/>
    <mergeCell ref="I11:I16"/>
    <mergeCell ref="J11:J16"/>
    <mergeCell ref="B9:B16"/>
    <mergeCell ref="C12:C16"/>
    <mergeCell ref="J29:R29"/>
    <mergeCell ref="L30:P30"/>
    <mergeCell ref="L9:Q10"/>
    <mergeCell ref="R9:R16"/>
    <mergeCell ref="L11:L16"/>
    <mergeCell ref="M11:M16"/>
    <mergeCell ref="N11:N16"/>
    <mergeCell ref="O11:O16"/>
    <mergeCell ref="P11:P16"/>
  </mergeCells>
  <phoneticPr fontId="9" type="noConversion"/>
  <pageMargins left="0.17" right="0.17" top="0.24" bottom="0.19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Nang luong 1 - 2024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Kỹ Thuật: Đoàn Văn Quân</dc:creator>
  <cp:lastModifiedBy>AM</cp:lastModifiedBy>
  <cp:lastPrinted>2024-04-20T06:49:06Z</cp:lastPrinted>
  <dcterms:created xsi:type="dcterms:W3CDTF">2012-10-03T02:35:08Z</dcterms:created>
  <dcterms:modified xsi:type="dcterms:W3CDTF">2024-04-20T06:50:14Z</dcterms:modified>
</cp:coreProperties>
</file>